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9465" activeTab="0"/>
  </bookViews>
  <sheets>
    <sheet name="YR-END06" sheetId="1" r:id="rId1"/>
  </sheets>
  <definedNames>
    <definedName name="__123Graph_ACHART1" localSheetId="0" hidden="1">'YR-END06'!$J$48:$J$55</definedName>
    <definedName name="__123Graph_ACHART2" localSheetId="0" hidden="1">'YR-END06'!$L$48:$L$53</definedName>
    <definedName name="__123Graph_BCHART1" localSheetId="0" hidden="1">'YR-END06'!$F$48:$F$55</definedName>
    <definedName name="__123Graph_BCHART2" localSheetId="0" hidden="1">'YR-END06'!$L$48:$L$48</definedName>
    <definedName name="__123Graph_XCHART1" localSheetId="0" hidden="1">'YR-END06'!$I$48:$I$55</definedName>
    <definedName name="__123Graph_XCHART2" localSheetId="0" hidden="1">'YR-END06'!$M$48:$M$53</definedName>
    <definedName name="_xlnm.Print_Area" localSheetId="0">'YR-END06'!$A$1:$D$61</definedName>
  </definedNames>
  <calcPr fullCalcOnLoad="1"/>
</workbook>
</file>

<file path=xl/sharedStrings.xml><?xml version="1.0" encoding="utf-8"?>
<sst xmlns="http://schemas.openxmlformats.org/spreadsheetml/2006/main" count="91" uniqueCount="76">
  <si>
    <t xml:space="preserve">   MOUNTAIN BROOK FIRE DEPARTMENT</t>
  </si>
  <si>
    <t>OCT</t>
  </si>
  <si>
    <t>NOV</t>
  </si>
  <si>
    <t>DEC</t>
  </si>
  <si>
    <t>JAN</t>
  </si>
  <si>
    <t>FEB</t>
  </si>
  <si>
    <t>MAR</t>
  </si>
  <si>
    <t>APRIL</t>
  </si>
  <si>
    <t>MAY</t>
  </si>
  <si>
    <t>JUNE</t>
  </si>
  <si>
    <t>JULY</t>
  </si>
  <si>
    <t>AUG</t>
  </si>
  <si>
    <t>SEP</t>
  </si>
  <si>
    <t xml:space="preserve"> RESPONSES BY TYPE:</t>
  </si>
  <si>
    <t>DISPOSITION</t>
  </si>
  <si>
    <t xml:space="preserve">Fires </t>
  </si>
  <si>
    <t xml:space="preserve">Over Pressure/Rupture </t>
  </si>
  <si>
    <t xml:space="preserve">Emergency Medical </t>
  </si>
  <si>
    <t xml:space="preserve">Hazardous Condition </t>
  </si>
  <si>
    <t xml:space="preserve">Service Call </t>
  </si>
  <si>
    <t xml:space="preserve">Good Intent Call </t>
  </si>
  <si>
    <t xml:space="preserve">False Calls </t>
  </si>
  <si>
    <t xml:space="preserve">Others </t>
  </si>
  <si>
    <t xml:space="preserve">Calls Answered with other Stations </t>
  </si>
  <si>
    <t xml:space="preserve">Medical Transports </t>
  </si>
  <si>
    <t xml:space="preserve">Total Responses </t>
  </si>
  <si>
    <t>EMERGENCY MEDICAL SERVICES:</t>
  </si>
  <si>
    <t xml:space="preserve">Total Number of Patients Treated </t>
  </si>
  <si>
    <t>Total Number of Patients Transported by Fire Dept.</t>
  </si>
  <si>
    <t xml:space="preserve">Tot. # of Patients Transported by Privt. Veh./Other </t>
  </si>
  <si>
    <t xml:space="preserve">Total Number of Patients Billed for Transport </t>
  </si>
  <si>
    <t xml:space="preserve">Total User Fees Collected </t>
  </si>
  <si>
    <t>FIRE LOSSES:</t>
  </si>
  <si>
    <t xml:space="preserve">Estimated Value of Buildings, Contents, Vehicles </t>
  </si>
  <si>
    <t xml:space="preserve">Estimated Loss for Buildings, Contents, Vehicles </t>
  </si>
  <si>
    <t xml:space="preserve">Loss as a Percent of Value </t>
  </si>
  <si>
    <t>MISCELLANEOUS:</t>
  </si>
  <si>
    <t xml:space="preserve">Man Hours Drills and Training </t>
  </si>
  <si>
    <t xml:space="preserve">Number of Commercial Inspections </t>
  </si>
  <si>
    <t xml:space="preserve">School Fire Drills </t>
  </si>
  <si>
    <t xml:space="preserve">Dept. Avg. Response Time in Min./Sec. </t>
  </si>
  <si>
    <t>Medical Transport Avg. Response Time in Min./Sec.</t>
  </si>
  <si>
    <t xml:space="preserve">Blood Pressure Screening Program  </t>
  </si>
  <si>
    <t xml:space="preserve">Child Passenger Seat Installations </t>
  </si>
  <si>
    <t>Notes/Other Activities:</t>
  </si>
  <si>
    <t>0CT</t>
  </si>
  <si>
    <t>fy05</t>
  </si>
  <si>
    <t>fy04</t>
  </si>
  <si>
    <t>Fires</t>
  </si>
  <si>
    <t>Fire</t>
  </si>
  <si>
    <t>Emer. Medical</t>
  </si>
  <si>
    <t>EMS</t>
  </si>
  <si>
    <t>Med. Transport</t>
  </si>
  <si>
    <t>Amb</t>
  </si>
  <si>
    <t>Alarm Malf</t>
  </si>
  <si>
    <t>Service Call</t>
  </si>
  <si>
    <t>Serv</t>
  </si>
  <si>
    <t>Serv.</t>
  </si>
  <si>
    <t>Alarm Malf.</t>
  </si>
  <si>
    <t>False</t>
  </si>
  <si>
    <t>Misc.</t>
  </si>
  <si>
    <t>Signed:</t>
  </si>
  <si>
    <t>Misc</t>
  </si>
  <si>
    <t>Haz. Cond.</t>
  </si>
  <si>
    <t>Hazardous Cond.</t>
  </si>
  <si>
    <t>Haz</t>
  </si>
  <si>
    <t>Fire Chief</t>
  </si>
  <si>
    <t>Calls with Other stations</t>
  </si>
  <si>
    <t>Othr Sta</t>
  </si>
  <si>
    <t>total responses</t>
  </si>
  <si>
    <t xml:space="preserve">  Signed:</t>
  </si>
  <si>
    <t xml:space="preserve">  Fire Chief</t>
  </si>
  <si>
    <t>"Quality Service for a Quality City"</t>
  </si>
  <si>
    <t>FISCAL YEAR 2007</t>
  </si>
  <si>
    <t>FISCAL YEAR 2008</t>
  </si>
  <si>
    <t xml:space="preserve">   Fiscal Year 2008 Annual Summary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</si>
</sst>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_)"/>
  </numFmts>
  <fonts count="15">
    <font>
      <sz val="12"/>
      <name val="Arial MT"/>
      <family val="0"/>
    </font>
    <font>
      <sz val="10"/>
      <name val="Arial"/>
      <family val="0"/>
    </font>
    <font>
      <b/>
      <sz val="14"/>
      <color indexed="17"/>
      <name val="Arial"/>
      <family val="0"/>
    </font>
    <font>
      <sz val="12"/>
      <name val="Arial"/>
      <family val="0"/>
    </font>
    <font>
      <b/>
      <sz val="20"/>
      <color indexed="17"/>
      <name val="Arial"/>
      <family val="0"/>
    </font>
    <font>
      <b/>
      <sz val="18"/>
      <color indexed="17"/>
      <name val="Arial"/>
      <family val="0"/>
    </font>
    <font>
      <sz val="12"/>
      <color indexed="17"/>
      <name val="Arial"/>
      <family val="0"/>
    </font>
    <font>
      <b/>
      <sz val="12"/>
      <color indexed="17"/>
      <name val="Arial"/>
      <family val="0"/>
    </font>
    <font>
      <b/>
      <sz val="12"/>
      <name val="Arial"/>
      <family val="0"/>
    </font>
    <font>
      <b/>
      <sz val="12"/>
      <name val="Arial MT"/>
      <family val="0"/>
    </font>
    <font>
      <b/>
      <sz val="24"/>
      <name val="BernhardFashion BT"/>
      <family val="0"/>
    </font>
    <font>
      <b/>
      <sz val="12"/>
      <name val="BernhardFashion BT"/>
      <family val="0"/>
    </font>
    <font>
      <sz val="9"/>
      <name val="Arial"/>
      <family val="0"/>
    </font>
    <font>
      <sz val="8"/>
      <name val="Arial MT"/>
      <family val="0"/>
    </font>
    <font>
      <b/>
      <sz val="12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lightUp">
        <fgColor indexed="22"/>
      </patternFill>
    </fill>
  </fills>
  <borders count="3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9"/>
      </bottom>
    </border>
    <border>
      <left style="medium">
        <color indexed="9"/>
      </left>
      <right style="thin">
        <color indexed="8"/>
      </right>
      <top style="thin">
        <color indexed="8"/>
      </top>
      <bottom style="medium">
        <color indexed="9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8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2" fillId="2" borderId="0" xfId="0" applyFont="1" applyFill="1" applyAlignment="1" applyProtection="1">
      <alignment horizontal="centerContinuous" vertical="center"/>
      <protection/>
    </xf>
    <xf numFmtId="0" fontId="3" fillId="2" borderId="5" xfId="0" applyFont="1" applyFill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Continuous" vertical="center"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/>
      <protection/>
    </xf>
    <xf numFmtId="0" fontId="3" fillId="0" borderId="9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/>
      <protection/>
    </xf>
    <xf numFmtId="37" fontId="8" fillId="0" borderId="16" xfId="0" applyNumberFormat="1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/>
      <protection/>
    </xf>
    <xf numFmtId="37" fontId="8" fillId="0" borderId="21" xfId="0" applyNumberFormat="1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right"/>
      <protection/>
    </xf>
    <xf numFmtId="5" fontId="8" fillId="0" borderId="20" xfId="0" applyNumberFormat="1" applyFont="1" applyBorder="1" applyAlignment="1" applyProtection="1">
      <alignment horizontal="center"/>
      <protection/>
    </xf>
    <xf numFmtId="5" fontId="8" fillId="0" borderId="21" xfId="0" applyNumberFormat="1" applyFont="1" applyBorder="1" applyAlignment="1" applyProtection="1">
      <alignment horizontal="center"/>
      <protection/>
    </xf>
    <xf numFmtId="5" fontId="9" fillId="0" borderId="13" xfId="0" applyNumberFormat="1" applyFont="1" applyBorder="1" applyAlignment="1" applyProtection="1">
      <alignment horizontal="center"/>
      <protection/>
    </xf>
    <xf numFmtId="5" fontId="9" fillId="0" borderId="12" xfId="0" applyNumberFormat="1" applyFont="1" applyBorder="1" applyAlignment="1" applyProtection="1">
      <alignment horizontal="center"/>
      <protection/>
    </xf>
    <xf numFmtId="5" fontId="0" fillId="0" borderId="0" xfId="0" applyNumberFormat="1" applyFont="1" applyAlignment="1" applyProtection="1">
      <alignment/>
      <protection/>
    </xf>
    <xf numFmtId="7" fontId="9" fillId="0" borderId="12" xfId="0" applyNumberFormat="1" applyFont="1" applyBorder="1" applyAlignment="1" applyProtection="1">
      <alignment horizontal="center"/>
      <protection/>
    </xf>
    <xf numFmtId="5" fontId="9" fillId="0" borderId="0" xfId="0" applyNumberFormat="1" applyFont="1" applyAlignment="1" applyProtection="1">
      <alignment horizontal="center"/>
      <protection/>
    </xf>
    <xf numFmtId="10" fontId="8" fillId="0" borderId="20" xfId="0" applyNumberFormat="1" applyFont="1" applyBorder="1" applyAlignment="1" applyProtection="1">
      <alignment horizontal="center"/>
      <protection/>
    </xf>
    <xf numFmtId="10" fontId="8" fillId="0" borderId="21" xfId="0" applyNumberFormat="1" applyFont="1" applyBorder="1" applyAlignment="1" applyProtection="1">
      <alignment horizontal="center"/>
      <protection/>
    </xf>
    <xf numFmtId="10" fontId="0" fillId="0" borderId="0" xfId="0" applyNumberFormat="1" applyFont="1" applyAlignment="1" applyProtection="1">
      <alignment/>
      <protection/>
    </xf>
    <xf numFmtId="10" fontId="9" fillId="0" borderId="20" xfId="0" applyNumberFormat="1" applyFont="1" applyBorder="1" applyAlignment="1" applyProtection="1">
      <alignment horizontal="center"/>
      <protection/>
    </xf>
    <xf numFmtId="10" fontId="9" fillId="0" borderId="22" xfId="0" applyNumberFormat="1" applyFont="1" applyBorder="1" applyAlignment="1" applyProtection="1">
      <alignment horizontal="center"/>
      <protection/>
    </xf>
    <xf numFmtId="10" fontId="9" fillId="0" borderId="13" xfId="0" applyNumberFormat="1" applyFont="1" applyBorder="1" applyAlignment="1" applyProtection="1">
      <alignment horizontal="center"/>
      <protection/>
    </xf>
    <xf numFmtId="10" fontId="9" fillId="0" borderId="12" xfId="0" applyNumberFormat="1" applyFont="1" applyBorder="1" applyAlignment="1" applyProtection="1">
      <alignment horizontal="center"/>
      <protection/>
    </xf>
    <xf numFmtId="37" fontId="8" fillId="0" borderId="20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 horizontal="center"/>
      <protection/>
    </xf>
    <xf numFmtId="164" fontId="8" fillId="0" borderId="20" xfId="0" applyNumberFormat="1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/>
      <protection/>
    </xf>
    <xf numFmtId="164" fontId="9" fillId="0" borderId="12" xfId="0" applyNumberFormat="1" applyFont="1" applyBorder="1" applyAlignment="1" applyProtection="1">
      <alignment horizontal="center"/>
      <protection/>
    </xf>
    <xf numFmtId="164" fontId="9" fillId="0" borderId="13" xfId="0" applyNumberFormat="1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3" borderId="24" xfId="0" applyFont="1" applyFill="1" applyBorder="1" applyAlignment="1" applyProtection="1">
      <alignment/>
      <protection/>
    </xf>
    <xf numFmtId="0" fontId="0" fillId="3" borderId="25" xfId="0" applyFont="1" applyFill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9" fillId="3" borderId="27" xfId="0" applyFont="1" applyFill="1" applyBorder="1" applyAlignment="1" applyProtection="1">
      <alignment/>
      <protection/>
    </xf>
    <xf numFmtId="0" fontId="0" fillId="3" borderId="28" xfId="0" applyFont="1" applyFill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8" fillId="0" borderId="21" xfId="0" applyFont="1" applyBorder="1" applyAlignment="1" applyProtection="1" quotePrefix="1">
      <alignment horizontal="center"/>
      <protection/>
    </xf>
    <xf numFmtId="0" fontId="14" fillId="5" borderId="34" xfId="0" applyFont="1" applyFill="1" applyBorder="1" applyAlignment="1" applyProtection="1">
      <alignment/>
      <protection/>
    </xf>
    <xf numFmtId="0" fontId="14" fillId="5" borderId="19" xfId="0" applyFont="1" applyFill="1" applyBorder="1" applyAlignment="1" applyProtection="1">
      <alignment/>
      <protection/>
    </xf>
    <xf numFmtId="0" fontId="14" fillId="5" borderId="35" xfId="0" applyFont="1" applyFill="1" applyBorder="1" applyAlignment="1" applyProtection="1">
      <alignment horizontal="center"/>
      <protection/>
    </xf>
    <xf numFmtId="0" fontId="14" fillId="5" borderId="34" xfId="0" applyFont="1" applyFill="1" applyBorder="1" applyAlignment="1" applyProtection="1">
      <alignment horizontal="center"/>
      <protection/>
    </xf>
    <xf numFmtId="0" fontId="14" fillId="5" borderId="3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RESPONSE COMPARISON BY TYPE:
FY 07 and FY 08
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35"/>
          <c:y val="0.19375"/>
          <c:w val="0.81775"/>
          <c:h val="0.7795"/>
        </c:manualLayout>
      </c:layout>
      <c:bar3DChart>
        <c:barDir val="col"/>
        <c:grouping val="clustered"/>
        <c:varyColors val="0"/>
        <c:ser>
          <c:idx val="0"/>
          <c:order val="0"/>
          <c:tx>
            <c:v>FY 07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'YR-END06'!$I$48:$I$55</c:f>
              <c:strCache>
                <c:ptCount val="8"/>
                <c:pt idx="0">
                  <c:v>Fire</c:v>
                </c:pt>
                <c:pt idx="1">
                  <c:v>EMS</c:v>
                </c:pt>
                <c:pt idx="2">
                  <c:v>Amb</c:v>
                </c:pt>
                <c:pt idx="3">
                  <c:v>Serv</c:v>
                </c:pt>
                <c:pt idx="4">
                  <c:v>False</c:v>
                </c:pt>
                <c:pt idx="5">
                  <c:v>Misc</c:v>
                </c:pt>
                <c:pt idx="6">
                  <c:v>Haz</c:v>
                </c:pt>
                <c:pt idx="7">
                  <c:v>Othr Sta</c:v>
                </c:pt>
              </c:strCache>
            </c:strRef>
          </c:cat>
          <c:val>
            <c:numRef>
              <c:f>'YR-END06'!$J$48:$J$55</c:f>
              <c:numCache>
                <c:ptCount val="8"/>
                <c:pt idx="0">
                  <c:v>61</c:v>
                </c:pt>
                <c:pt idx="1">
                  <c:v>977</c:v>
                </c:pt>
                <c:pt idx="2">
                  <c:v>633</c:v>
                </c:pt>
                <c:pt idx="3">
                  <c:v>215</c:v>
                </c:pt>
                <c:pt idx="4">
                  <c:v>289</c:v>
                </c:pt>
                <c:pt idx="5">
                  <c:v>106</c:v>
                </c:pt>
                <c:pt idx="6">
                  <c:v>63</c:v>
                </c:pt>
                <c:pt idx="7">
                  <c:v>900</c:v>
                </c:pt>
              </c:numCache>
            </c:numRef>
          </c:val>
          <c:shape val="box"/>
        </c:ser>
        <c:ser>
          <c:idx val="1"/>
          <c:order val="1"/>
          <c:tx>
            <c:v>FY 08</c:v>
          </c:tx>
          <c:spPr>
            <a:pattFill prst="dkUpDiag">
              <a:fgClr>
                <a:srgbClr val="FFFFFF"/>
              </a:fgClr>
              <a:bgClr>
                <a:srgbClr val="00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'YR-END06'!$I$48:$I$55</c:f>
              <c:strCache>
                <c:ptCount val="8"/>
                <c:pt idx="0">
                  <c:v>Fire</c:v>
                </c:pt>
                <c:pt idx="1">
                  <c:v>EMS</c:v>
                </c:pt>
                <c:pt idx="2">
                  <c:v>Amb</c:v>
                </c:pt>
                <c:pt idx="3">
                  <c:v>Serv</c:v>
                </c:pt>
                <c:pt idx="4">
                  <c:v>False</c:v>
                </c:pt>
                <c:pt idx="5">
                  <c:v>Misc</c:v>
                </c:pt>
                <c:pt idx="6">
                  <c:v>Haz</c:v>
                </c:pt>
                <c:pt idx="7">
                  <c:v>Othr Sta</c:v>
                </c:pt>
              </c:strCache>
            </c:strRef>
          </c:cat>
          <c:val>
            <c:numRef>
              <c:f>'YR-END06'!$F$48:$F$55</c:f>
              <c:numCache>
                <c:ptCount val="8"/>
                <c:pt idx="0">
                  <c:v>51</c:v>
                </c:pt>
                <c:pt idx="1">
                  <c:v>911</c:v>
                </c:pt>
                <c:pt idx="2">
                  <c:v>603</c:v>
                </c:pt>
                <c:pt idx="3">
                  <c:v>249</c:v>
                </c:pt>
                <c:pt idx="4">
                  <c:v>275</c:v>
                </c:pt>
                <c:pt idx="5">
                  <c:v>104</c:v>
                </c:pt>
                <c:pt idx="6">
                  <c:v>88</c:v>
                </c:pt>
                <c:pt idx="7">
                  <c:v>900</c:v>
                </c:pt>
              </c:numCache>
            </c:numRef>
          </c:val>
          <c:shape val="box"/>
        </c:ser>
        <c:shape val="box"/>
        <c:axId val="13047117"/>
        <c:axId val="50315190"/>
      </c:bar3DChart>
      <c:catAx>
        <c:axId val="13047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15190"/>
        <c:crosses val="autoZero"/>
        <c:auto val="0"/>
        <c:lblOffset val="100"/>
        <c:noMultiLvlLbl val="0"/>
      </c:catAx>
      <c:valAx>
        <c:axId val="5031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47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RESPONSES BY TYPE:
Fiscal Year 2008
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view3D>
      <c:rotX val="15"/>
      <c:hPercent val="100"/>
      <c:rotY val="0"/>
      <c:depthPercent val="50"/>
      <c:rAngAx val="1"/>
    </c:view3D>
    <c:plotArea>
      <c:layout>
        <c:manualLayout>
          <c:xMode val="edge"/>
          <c:yMode val="edge"/>
          <c:x val="0.19225"/>
          <c:y val="0.3145"/>
          <c:w val="0.4295"/>
          <c:h val="0.5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smGrid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Vert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'YR-END06'!$M$48:$M$53</c:f>
              <c:strCache>
                <c:ptCount val="6"/>
                <c:pt idx="0">
                  <c:v>Fire</c:v>
                </c:pt>
                <c:pt idx="1">
                  <c:v>EMS</c:v>
                </c:pt>
                <c:pt idx="2">
                  <c:v>Alarm Malf</c:v>
                </c:pt>
                <c:pt idx="3">
                  <c:v>Serv.</c:v>
                </c:pt>
                <c:pt idx="4">
                  <c:v>Misc.</c:v>
                </c:pt>
                <c:pt idx="5">
                  <c:v>Haz. Cond.</c:v>
                </c:pt>
              </c:strCache>
            </c:strRef>
          </c:cat>
          <c:val>
            <c:numRef>
              <c:f>'YR-END06'!$L$48:$L$53</c:f>
              <c:numCache>
                <c:ptCount val="6"/>
                <c:pt idx="0">
                  <c:v>68</c:v>
                </c:pt>
                <c:pt idx="1">
                  <c:v>760</c:v>
                </c:pt>
                <c:pt idx="2">
                  <c:v>387</c:v>
                </c:pt>
                <c:pt idx="3">
                  <c:v>158</c:v>
                </c:pt>
                <c:pt idx="4">
                  <c:v>260</c:v>
                </c:pt>
                <c:pt idx="5">
                  <c:v>31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'YR-END06'!$M$48:$M$53</c:f>
              <c:strCache>
                <c:ptCount val="6"/>
                <c:pt idx="0">
                  <c:v>Fire</c:v>
                </c:pt>
                <c:pt idx="1">
                  <c:v>EMS</c:v>
                </c:pt>
                <c:pt idx="2">
                  <c:v>Alarm Malf</c:v>
                </c:pt>
                <c:pt idx="3">
                  <c:v>Serv.</c:v>
                </c:pt>
                <c:pt idx="4">
                  <c:v>Misc.</c:v>
                </c:pt>
                <c:pt idx="5">
                  <c:v>Haz. Cond.</c:v>
                </c:pt>
              </c:strCache>
            </c:strRef>
          </c:cat>
          <c:val>
            <c:numRef>
              <c:f>'YR-END06'!$L$48</c:f>
              <c:numCache>
                <c:ptCount val="1"/>
                <c:pt idx="0">
                  <c:v>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0.5</cdr:y>
    </cdr:from>
    <cdr:to>
      <cdr:x>0.52725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1990725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28575</xdr:rowOff>
    </xdr:from>
    <xdr:to>
      <xdr:col>3</xdr:col>
      <xdr:colOff>1333500</xdr:colOff>
      <xdr:row>55</xdr:row>
      <xdr:rowOff>180975</xdr:rowOff>
    </xdr:to>
    <xdr:graphicFrame>
      <xdr:nvGraphicFramePr>
        <xdr:cNvPr id="1" name="Chart 1"/>
        <xdr:cNvGraphicFramePr/>
      </xdr:nvGraphicFramePr>
      <xdr:xfrm>
        <a:off x="3495675" y="7315200"/>
        <a:ext cx="45529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35</xdr:row>
      <xdr:rowOff>0</xdr:rowOff>
    </xdr:from>
    <xdr:to>
      <xdr:col>0</xdr:col>
      <xdr:colOff>3486150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7286625"/>
        <a:ext cx="34861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9"/>
  <sheetViews>
    <sheetView tabSelected="1" defaultGridColor="0" zoomScale="77" zoomScaleNormal="77" colorId="22" workbookViewId="0" topLeftCell="A7">
      <selection activeCell="C24" sqref="C24"/>
    </sheetView>
  </sheetViews>
  <sheetFormatPr defaultColWidth="9.77734375" defaultRowHeight="15"/>
  <cols>
    <col min="1" max="1" width="40.77734375" style="0" customWidth="1"/>
    <col min="2" max="3" width="18.77734375" style="0" customWidth="1"/>
    <col min="4" max="4" width="15.77734375" style="0" customWidth="1"/>
  </cols>
  <sheetData>
    <row r="1" spans="1:25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">
      <c r="A2" s="2"/>
      <c r="B2" s="3"/>
      <c r="C2" s="3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6.25">
      <c r="A3" s="5" t="s">
        <v>0</v>
      </c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23.25">
      <c r="A4" s="9" t="s">
        <v>75</v>
      </c>
      <c r="B4" s="6"/>
      <c r="C4" s="6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 thickBot="1">
      <c r="A5" s="10"/>
      <c r="B5" s="11"/>
      <c r="C5" s="11"/>
      <c r="D5" s="12"/>
      <c r="E5" s="1" t="s">
        <v>1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 thickBot="1">
      <c r="A6" s="80" t="s">
        <v>13</v>
      </c>
      <c r="B6" s="82" t="s">
        <v>73</v>
      </c>
      <c r="C6" s="83" t="s">
        <v>74</v>
      </c>
      <c r="D6" s="84" t="s">
        <v>14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75">
      <c r="A7" s="13" t="s">
        <v>15</v>
      </c>
      <c r="B7" s="14">
        <v>61</v>
      </c>
      <c r="C7" s="14">
        <v>51</v>
      </c>
      <c r="D7" s="15">
        <f aca="true" t="shared" si="0" ref="D7:D17">SUM(C7-B7)</f>
        <v>-10</v>
      </c>
      <c r="E7" s="1"/>
      <c r="F7" s="16"/>
      <c r="G7" s="17"/>
      <c r="H7" s="17"/>
      <c r="I7" s="17"/>
      <c r="J7" s="17"/>
      <c r="K7" s="17"/>
      <c r="L7" s="17"/>
      <c r="M7" s="17"/>
      <c r="N7" s="17"/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>
      <c r="A8" s="18" t="s">
        <v>16</v>
      </c>
      <c r="B8" s="19">
        <v>0</v>
      </c>
      <c r="C8" s="19">
        <v>4</v>
      </c>
      <c r="D8" s="20">
        <f t="shared" si="0"/>
        <v>4</v>
      </c>
      <c r="E8" s="1"/>
      <c r="F8" s="21"/>
      <c r="G8" s="22"/>
      <c r="H8" s="22"/>
      <c r="I8" s="22"/>
      <c r="J8" s="22"/>
      <c r="K8" s="22"/>
      <c r="L8" s="22"/>
      <c r="M8" s="22"/>
      <c r="N8" s="22"/>
      <c r="O8" s="2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>
      <c r="A9" s="18" t="s">
        <v>17</v>
      </c>
      <c r="B9" s="19">
        <v>977</v>
      </c>
      <c r="C9" s="19">
        <v>911</v>
      </c>
      <c r="D9" s="20">
        <f t="shared" si="0"/>
        <v>-66</v>
      </c>
      <c r="E9" s="1"/>
      <c r="F9" s="21"/>
      <c r="G9" s="22"/>
      <c r="H9" s="22"/>
      <c r="I9" s="22"/>
      <c r="J9" s="22"/>
      <c r="K9" s="22"/>
      <c r="L9" s="22"/>
      <c r="M9" s="22"/>
      <c r="N9" s="22"/>
      <c r="O9" s="2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23" t="s">
        <v>18</v>
      </c>
      <c r="B10" s="24">
        <v>63</v>
      </c>
      <c r="C10" s="24">
        <v>88</v>
      </c>
      <c r="D10" s="25">
        <f t="shared" si="0"/>
        <v>25</v>
      </c>
      <c r="E10" s="1"/>
      <c r="F10" s="16"/>
      <c r="G10" s="17"/>
      <c r="H10" s="17"/>
      <c r="I10" s="17"/>
      <c r="J10" s="17"/>
      <c r="K10" s="17"/>
      <c r="L10" s="17"/>
      <c r="M10" s="17"/>
      <c r="N10" s="17"/>
      <c r="O10" s="1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23" t="s">
        <v>19</v>
      </c>
      <c r="B11" s="24">
        <v>215</v>
      </c>
      <c r="C11" s="24">
        <v>249</v>
      </c>
      <c r="D11" s="25">
        <f t="shared" si="0"/>
        <v>34</v>
      </c>
      <c r="E11" s="1"/>
      <c r="F11" s="16"/>
      <c r="G11" s="17"/>
      <c r="H11" s="17"/>
      <c r="I11" s="17"/>
      <c r="J11" s="17"/>
      <c r="K11" s="17"/>
      <c r="L11" s="17"/>
      <c r="M11" s="17"/>
      <c r="N11" s="17"/>
      <c r="O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.75">
      <c r="A12" s="18" t="s">
        <v>20</v>
      </c>
      <c r="B12" s="19">
        <v>86</v>
      </c>
      <c r="C12" s="19">
        <v>80</v>
      </c>
      <c r="D12" s="20">
        <f t="shared" si="0"/>
        <v>-6</v>
      </c>
      <c r="E12" s="1"/>
      <c r="F12" s="21"/>
      <c r="G12" s="22"/>
      <c r="H12" s="22"/>
      <c r="I12" s="22"/>
      <c r="J12" s="22"/>
      <c r="K12" s="22"/>
      <c r="L12" s="22"/>
      <c r="M12" s="22"/>
      <c r="N12" s="22"/>
      <c r="O12" s="2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>
      <c r="A13" s="18" t="s">
        <v>21</v>
      </c>
      <c r="B13" s="19">
        <v>289</v>
      </c>
      <c r="C13" s="19">
        <v>275</v>
      </c>
      <c r="D13" s="20">
        <f t="shared" si="0"/>
        <v>-14</v>
      </c>
      <c r="E13" s="1"/>
      <c r="F13" s="21"/>
      <c r="G13" s="22"/>
      <c r="H13" s="22"/>
      <c r="I13" s="22"/>
      <c r="J13" s="22"/>
      <c r="K13" s="22"/>
      <c r="L13" s="22"/>
      <c r="M13" s="22"/>
      <c r="N13" s="22"/>
      <c r="O13" s="2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.75">
      <c r="A14" s="18" t="s">
        <v>22</v>
      </c>
      <c r="B14" s="19">
        <v>20</v>
      </c>
      <c r="C14" s="19">
        <v>20</v>
      </c>
      <c r="D14" s="20">
        <f t="shared" si="0"/>
        <v>0</v>
      </c>
      <c r="E14" s="1"/>
      <c r="F14" s="21"/>
      <c r="G14" s="22"/>
      <c r="H14" s="22"/>
      <c r="I14" s="22"/>
      <c r="J14" s="22"/>
      <c r="K14" s="22"/>
      <c r="L14" s="22"/>
      <c r="M14" s="22"/>
      <c r="N14" s="22"/>
      <c r="O14" s="2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.75">
      <c r="A15" s="23" t="s">
        <v>23</v>
      </c>
      <c r="B15" s="24">
        <v>900</v>
      </c>
      <c r="C15" s="24">
        <v>900</v>
      </c>
      <c r="D15" s="25">
        <f t="shared" si="0"/>
        <v>0</v>
      </c>
      <c r="E15" s="1"/>
      <c r="F15" s="16"/>
      <c r="G15" s="17"/>
      <c r="H15" s="17"/>
      <c r="I15" s="17"/>
      <c r="J15" s="17"/>
      <c r="K15" s="17"/>
      <c r="L15" s="17"/>
      <c r="M15" s="17"/>
      <c r="N15" s="17"/>
      <c r="O15" s="1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.75">
      <c r="A16" s="26" t="s">
        <v>24</v>
      </c>
      <c r="B16" s="24">
        <v>633</v>
      </c>
      <c r="C16" s="24">
        <v>603</v>
      </c>
      <c r="D16" s="25">
        <f t="shared" si="0"/>
        <v>-30</v>
      </c>
      <c r="E16" s="1"/>
      <c r="F16" s="16"/>
      <c r="G16" s="17"/>
      <c r="H16" s="17"/>
      <c r="I16" s="17"/>
      <c r="J16" s="17"/>
      <c r="K16" s="17"/>
      <c r="L16" s="17"/>
      <c r="M16" s="17"/>
      <c r="N16" s="17"/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.75">
      <c r="A17" s="27" t="s">
        <v>25</v>
      </c>
      <c r="B17" s="24">
        <v>3244</v>
      </c>
      <c r="C17" s="24">
        <v>3181</v>
      </c>
      <c r="D17" s="25">
        <f t="shared" si="0"/>
        <v>-63</v>
      </c>
      <c r="E17" s="1"/>
      <c r="F17" s="16"/>
      <c r="G17" s="17"/>
      <c r="H17" s="17"/>
      <c r="I17" s="17"/>
      <c r="J17" s="17"/>
      <c r="K17" s="17"/>
      <c r="L17" s="17"/>
      <c r="M17" s="17"/>
      <c r="N17" s="17"/>
      <c r="O17" s="1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.75">
      <c r="A18" s="81" t="s">
        <v>26</v>
      </c>
      <c r="B18" s="24"/>
      <c r="C18" s="24"/>
      <c r="D18" s="25"/>
      <c r="E18" s="1"/>
      <c r="F18" s="16"/>
      <c r="G18" s="17"/>
      <c r="H18" s="17"/>
      <c r="I18" s="17"/>
      <c r="J18" s="17"/>
      <c r="K18" s="17"/>
      <c r="L18" s="17"/>
      <c r="M18" s="17"/>
      <c r="N18" s="17"/>
      <c r="O18" s="1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>
      <c r="A19" s="18" t="s">
        <v>27</v>
      </c>
      <c r="B19" s="19">
        <v>995</v>
      </c>
      <c r="C19" s="19">
        <v>923</v>
      </c>
      <c r="D19" s="20">
        <f>SUM(C19-B19)</f>
        <v>-72</v>
      </c>
      <c r="E19" s="1"/>
      <c r="F19" s="21"/>
      <c r="G19" s="22"/>
      <c r="H19" s="22"/>
      <c r="I19" s="22"/>
      <c r="J19" s="22"/>
      <c r="K19" s="22"/>
      <c r="L19" s="22"/>
      <c r="M19" s="22"/>
      <c r="N19" s="22"/>
      <c r="O19" s="2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.75">
      <c r="A20" s="18" t="s">
        <v>28</v>
      </c>
      <c r="B20" s="19">
        <v>633</v>
      </c>
      <c r="C20" s="19">
        <v>603</v>
      </c>
      <c r="D20" s="20">
        <f>SUM(C20-B20)</f>
        <v>-30</v>
      </c>
      <c r="E20" s="1"/>
      <c r="F20" s="21"/>
      <c r="G20" s="22"/>
      <c r="H20" s="22"/>
      <c r="I20" s="22"/>
      <c r="J20" s="22"/>
      <c r="K20" s="22"/>
      <c r="L20" s="22"/>
      <c r="M20" s="22"/>
      <c r="N20" s="22"/>
      <c r="O20" s="2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.75">
      <c r="A21" s="18" t="s">
        <v>29</v>
      </c>
      <c r="B21" s="19">
        <v>33</v>
      </c>
      <c r="C21" s="19">
        <v>15</v>
      </c>
      <c r="D21" s="20">
        <f>SUM(C21-B21)</f>
        <v>-18</v>
      </c>
      <c r="E21" s="1"/>
      <c r="F21" s="21"/>
      <c r="G21" s="22"/>
      <c r="H21" s="22"/>
      <c r="I21" s="22"/>
      <c r="J21" s="22"/>
      <c r="K21" s="22"/>
      <c r="L21" s="22"/>
      <c r="M21" s="22"/>
      <c r="N21" s="22"/>
      <c r="O21" s="2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75">
      <c r="A22" s="23" t="s">
        <v>30</v>
      </c>
      <c r="B22" s="24">
        <v>633</v>
      </c>
      <c r="C22" s="24">
        <v>603</v>
      </c>
      <c r="D22" s="25">
        <f>SUM(C22-B22)</f>
        <v>-30</v>
      </c>
      <c r="E22" s="1"/>
      <c r="F22" s="16"/>
      <c r="G22" s="17"/>
      <c r="H22" s="17"/>
      <c r="I22" s="17"/>
      <c r="J22" s="17"/>
      <c r="K22" s="17"/>
      <c r="L22" s="17"/>
      <c r="M22" s="17"/>
      <c r="N22" s="17"/>
      <c r="O22" s="1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.75">
      <c r="A23" s="23" t="s">
        <v>31</v>
      </c>
      <c r="B23" s="28">
        <v>248204</v>
      </c>
      <c r="C23" s="28">
        <v>237748</v>
      </c>
      <c r="D23" s="29">
        <f>SUM(C23-B23)</f>
        <v>-10456</v>
      </c>
      <c r="E23" s="1"/>
      <c r="F23" s="17"/>
      <c r="G23" s="16"/>
      <c r="H23" s="30"/>
      <c r="I23" s="30"/>
      <c r="J23" s="30"/>
      <c r="K23" s="30"/>
      <c r="L23" s="30"/>
      <c r="M23" s="30"/>
      <c r="N23" s="30"/>
      <c r="O23" s="3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.75">
      <c r="A24" s="81" t="s">
        <v>32</v>
      </c>
      <c r="B24" s="24"/>
      <c r="C24" s="24"/>
      <c r="D24" s="25"/>
      <c r="E24" s="1"/>
      <c r="F24" s="16"/>
      <c r="G24" s="17"/>
      <c r="H24" s="17"/>
      <c r="I24" s="17"/>
      <c r="J24" s="17"/>
      <c r="K24" s="17"/>
      <c r="L24" s="17"/>
      <c r="M24" s="17"/>
      <c r="N24" s="17"/>
      <c r="O24" s="1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.75">
      <c r="A25" s="23" t="s">
        <v>33</v>
      </c>
      <c r="B25" s="28">
        <v>41099311</v>
      </c>
      <c r="C25" s="28">
        <v>40387001</v>
      </c>
      <c r="D25" s="29">
        <f>SUM(C25-B25)</f>
        <v>-712310</v>
      </c>
      <c r="E25" s="32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.75">
      <c r="A26" s="23" t="s">
        <v>34</v>
      </c>
      <c r="B26" s="28">
        <v>1655358</v>
      </c>
      <c r="C26" s="28">
        <v>1396016</v>
      </c>
      <c r="D26" s="29">
        <f>SUM(C26-B26)</f>
        <v>-259342</v>
      </c>
      <c r="E26" s="32"/>
      <c r="F26" s="33"/>
      <c r="G26" s="30"/>
      <c r="H26" s="30"/>
      <c r="I26" s="30"/>
      <c r="J26" s="30"/>
      <c r="K26" s="30"/>
      <c r="L26" s="30"/>
      <c r="M26" s="30"/>
      <c r="N26" s="30"/>
      <c r="O26" s="3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.75">
      <c r="A27" s="23" t="s">
        <v>35</v>
      </c>
      <c r="B27" s="35">
        <f>SUM(B26/B25)</f>
        <v>0.040277025568628146</v>
      </c>
      <c r="C27" s="35">
        <f>SUM(C26/C25)</f>
        <v>0.03456597334374989</v>
      </c>
      <c r="D27" s="36">
        <f>SUM(C27-B27)</f>
        <v>-0.005711052224878256</v>
      </c>
      <c r="E27" s="37"/>
      <c r="F27" s="33"/>
      <c r="G27" s="38"/>
      <c r="H27" s="39"/>
      <c r="I27" s="40"/>
      <c r="J27" s="40"/>
      <c r="K27" s="40"/>
      <c r="L27" s="40"/>
      <c r="M27" s="40"/>
      <c r="N27" s="40"/>
      <c r="O27" s="4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.75">
      <c r="A28" s="81" t="s">
        <v>36</v>
      </c>
      <c r="B28" s="24"/>
      <c r="C28" s="24"/>
      <c r="D28" s="25"/>
      <c r="E28" s="1"/>
      <c r="F28" s="16"/>
      <c r="G28" s="17"/>
      <c r="H28" s="17"/>
      <c r="I28" s="17"/>
      <c r="J28" s="17"/>
      <c r="K28" s="17"/>
      <c r="L28" s="17"/>
      <c r="M28" s="17"/>
      <c r="N28" s="17"/>
      <c r="O28" s="1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.75">
      <c r="A29" s="23" t="s">
        <v>37</v>
      </c>
      <c r="B29" s="42">
        <v>18934</v>
      </c>
      <c r="C29" s="42">
        <v>16388</v>
      </c>
      <c r="D29" s="25">
        <f>SUM(C29-B29)</f>
        <v>-2546</v>
      </c>
      <c r="E29" s="1"/>
      <c r="F29" s="43"/>
      <c r="G29" s="17"/>
      <c r="H29" s="17"/>
      <c r="I29" s="17"/>
      <c r="J29" s="17"/>
      <c r="K29" s="17"/>
      <c r="L29" s="17"/>
      <c r="M29" s="17"/>
      <c r="N29" s="17"/>
      <c r="O29" s="1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.75">
      <c r="A30" s="18" t="s">
        <v>38</v>
      </c>
      <c r="B30" s="19">
        <v>855</v>
      </c>
      <c r="C30" s="19">
        <v>812</v>
      </c>
      <c r="D30" s="20">
        <f>SUM(C30-B30)</f>
        <v>-43</v>
      </c>
      <c r="E30" s="1"/>
      <c r="F30" s="21"/>
      <c r="G30" s="22"/>
      <c r="H30" s="22"/>
      <c r="I30" s="22"/>
      <c r="J30" s="22"/>
      <c r="K30" s="22"/>
      <c r="L30" s="22"/>
      <c r="M30" s="22"/>
      <c r="N30" s="22"/>
      <c r="O30" s="2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>
      <c r="A31" s="23" t="s">
        <v>39</v>
      </c>
      <c r="B31" s="24">
        <v>146</v>
      </c>
      <c r="C31" s="24">
        <v>147</v>
      </c>
      <c r="D31" s="25">
        <f>SUM(C31-B31)</f>
        <v>1</v>
      </c>
      <c r="E31" s="1"/>
      <c r="F31" s="16"/>
      <c r="G31" s="17"/>
      <c r="H31" s="17"/>
      <c r="I31" s="17"/>
      <c r="J31" s="17"/>
      <c r="K31" s="17"/>
      <c r="L31" s="17"/>
      <c r="M31" s="17"/>
      <c r="N31" s="17"/>
      <c r="O31" s="1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>
      <c r="A32" s="23" t="s">
        <v>40</v>
      </c>
      <c r="B32" s="44">
        <v>0.19583333333333333</v>
      </c>
      <c r="C32" s="44">
        <v>0.20138888888888887</v>
      </c>
      <c r="D32" s="45">
        <v>8</v>
      </c>
      <c r="E32" s="46"/>
      <c r="F32" s="47"/>
      <c r="G32" s="48"/>
      <c r="H32" s="48"/>
      <c r="I32" s="48"/>
      <c r="J32" s="48"/>
      <c r="K32" s="48"/>
      <c r="L32" s="48"/>
      <c r="M32" s="48"/>
      <c r="N32" s="48"/>
      <c r="O32" s="4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>
      <c r="A33" s="23" t="s">
        <v>41</v>
      </c>
      <c r="B33" s="44">
        <v>0.29791666666666666</v>
      </c>
      <c r="C33" s="44">
        <v>0.3069444444444444</v>
      </c>
      <c r="D33" s="79">
        <v>13</v>
      </c>
      <c r="E33" s="46"/>
      <c r="F33" s="16"/>
      <c r="G33" s="48"/>
      <c r="H33" s="48"/>
      <c r="I33" s="48"/>
      <c r="J33" s="48"/>
      <c r="K33" s="48"/>
      <c r="L33" s="48"/>
      <c r="M33" s="48"/>
      <c r="N33" s="48"/>
      <c r="O33" s="4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.75">
      <c r="A34" s="23" t="s">
        <v>42</v>
      </c>
      <c r="B34" s="24">
        <v>2451</v>
      </c>
      <c r="C34" s="24">
        <v>2320</v>
      </c>
      <c r="D34" s="25">
        <f>SUM(C34-B34)</f>
        <v>-131</v>
      </c>
      <c r="E34" s="1"/>
      <c r="F34" s="16"/>
      <c r="G34" s="17"/>
      <c r="H34" s="17"/>
      <c r="I34" s="17"/>
      <c r="J34" s="17"/>
      <c r="K34" s="17"/>
      <c r="L34" s="17"/>
      <c r="M34" s="17"/>
      <c r="N34" s="17"/>
      <c r="O34" s="1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6.5" thickBot="1">
      <c r="A35" s="49" t="s">
        <v>43</v>
      </c>
      <c r="B35" s="24">
        <v>712</v>
      </c>
      <c r="C35" s="24">
        <v>690</v>
      </c>
      <c r="D35" s="25">
        <f>SUM(C35-B35)</f>
        <v>-22</v>
      </c>
      <c r="E35" s="1"/>
      <c r="F35" s="1"/>
      <c r="G35" s="1"/>
      <c r="H35" s="1"/>
      <c r="I35" s="1"/>
      <c r="J35" s="1"/>
      <c r="K35" s="1"/>
      <c r="L35" s="50"/>
      <c r="M35" s="5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6.5" thickBot="1">
      <c r="A36" s="52" t="s">
        <v>44</v>
      </c>
      <c r="B36" s="53"/>
      <c r="C36" s="44" t="e">
        <f>AVERAGEA(E36:O36)</f>
        <v>#DIV/0!</v>
      </c>
      <c r="D36" s="5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6.5" thickBot="1">
      <c r="A37" s="55"/>
      <c r="B37" s="56"/>
      <c r="C37" s="24">
        <f>SUM(E37:P37)</f>
        <v>0</v>
      </c>
      <c r="D37" s="54"/>
      <c r="E37" s="1" t="s">
        <v>45</v>
      </c>
      <c r="F37" s="1" t="s">
        <v>2</v>
      </c>
      <c r="G37" s="1" t="s">
        <v>3</v>
      </c>
      <c r="H37" s="1" t="s">
        <v>4</v>
      </c>
      <c r="I37" s="1" t="s">
        <v>5</v>
      </c>
      <c r="J37" s="1" t="s">
        <v>6</v>
      </c>
      <c r="K37" s="1" t="s">
        <v>7</v>
      </c>
      <c r="L37" s="1" t="s">
        <v>8</v>
      </c>
      <c r="M37" s="1" t="s">
        <v>9</v>
      </c>
      <c r="N37" s="1" t="s">
        <v>10</v>
      </c>
      <c r="O37" s="1" t="s">
        <v>11</v>
      </c>
      <c r="P37" s="1" t="s">
        <v>12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0.75" customHeight="1" thickBot="1">
      <c r="A38" s="57"/>
      <c r="B38" s="58"/>
      <c r="C38" s="24">
        <f>SUM(E38:P38)</f>
        <v>0</v>
      </c>
      <c r="D38" s="5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>
      <c r="A39" s="59"/>
      <c r="B39" s="1"/>
      <c r="C39" s="1"/>
      <c r="D39" s="5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.75">
      <c r="A40" s="60"/>
      <c r="B40" s="1"/>
      <c r="C40" s="1"/>
      <c r="D40" s="5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.75">
      <c r="A41" s="61"/>
      <c r="B41" s="1"/>
      <c r="C41" s="1"/>
      <c r="D41" s="5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.75">
      <c r="A42" s="61"/>
      <c r="B42" s="1"/>
      <c r="C42" s="1"/>
      <c r="D42" s="6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.75">
      <c r="A43" s="61"/>
      <c r="B43" s="1"/>
      <c r="C43" s="1"/>
      <c r="D43" s="6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.75">
      <c r="A44" s="61"/>
      <c r="B44" s="1"/>
      <c r="C44" s="1"/>
      <c r="D44" s="6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.75">
      <c r="A45" s="61"/>
      <c r="B45" s="1"/>
      <c r="C45" s="1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.75">
      <c r="A46" s="61"/>
      <c r="B46" s="1"/>
      <c r="C46" s="1"/>
      <c r="D46" s="62"/>
      <c r="E46" s="1"/>
      <c r="F46" s="1" t="s">
        <v>46</v>
      </c>
      <c r="G46" s="1"/>
      <c r="H46" s="1"/>
      <c r="I46" s="1"/>
      <c r="J46" s="1" t="s">
        <v>47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.75">
      <c r="A47" s="61"/>
      <c r="B47" s="1"/>
      <c r="C47" s="1"/>
      <c r="D47" s="6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.75">
      <c r="A48" s="61"/>
      <c r="B48" s="1"/>
      <c r="C48" s="1"/>
      <c r="D48" s="54"/>
      <c r="E48" s="1"/>
      <c r="F48" s="63">
        <f>SUM(C7)</f>
        <v>51</v>
      </c>
      <c r="G48" s="64" t="s">
        <v>48</v>
      </c>
      <c r="H48" s="1"/>
      <c r="I48" s="1" t="s">
        <v>49</v>
      </c>
      <c r="J48" s="1">
        <f>SUM(B7)</f>
        <v>61</v>
      </c>
      <c r="K48" s="1"/>
      <c r="L48" s="1">
        <v>68</v>
      </c>
      <c r="M48" s="1" t="s">
        <v>49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.75">
      <c r="A49" s="61"/>
      <c r="B49" s="1"/>
      <c r="C49" s="1"/>
      <c r="D49" s="54"/>
      <c r="E49" s="1"/>
      <c r="F49" s="59">
        <f>SUM(C9)</f>
        <v>911</v>
      </c>
      <c r="G49" s="1" t="s">
        <v>50</v>
      </c>
      <c r="H49" s="1"/>
      <c r="I49" s="1" t="s">
        <v>51</v>
      </c>
      <c r="J49" s="1">
        <f>SUM(B9)</f>
        <v>977</v>
      </c>
      <c r="K49" s="1"/>
      <c r="L49" s="1">
        <v>760</v>
      </c>
      <c r="M49" s="1" t="s">
        <v>51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.75">
      <c r="A50" s="61"/>
      <c r="B50" s="1"/>
      <c r="C50" s="1"/>
      <c r="D50" s="54"/>
      <c r="E50" s="1"/>
      <c r="F50" s="16">
        <f>SUM(C16)</f>
        <v>603</v>
      </c>
      <c r="G50" s="1" t="s">
        <v>52</v>
      </c>
      <c r="H50" s="1"/>
      <c r="I50" s="1" t="s">
        <v>53</v>
      </c>
      <c r="J50" s="1">
        <f>SUM(B16)</f>
        <v>633</v>
      </c>
      <c r="K50" s="1"/>
      <c r="L50" s="1">
        <v>387</v>
      </c>
      <c r="M50" s="1" t="s">
        <v>54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.75">
      <c r="A51" s="61"/>
      <c r="B51" s="1"/>
      <c r="C51" s="1"/>
      <c r="D51" s="54"/>
      <c r="E51" s="1"/>
      <c r="F51" s="59">
        <f>SUM(C11)</f>
        <v>249</v>
      </c>
      <c r="G51" s="1" t="s">
        <v>55</v>
      </c>
      <c r="H51" s="1"/>
      <c r="I51" s="1" t="s">
        <v>56</v>
      </c>
      <c r="J51" s="1">
        <f>SUM(B11)</f>
        <v>215</v>
      </c>
      <c r="K51" s="1"/>
      <c r="L51" s="1">
        <v>158</v>
      </c>
      <c r="M51" s="1" t="s">
        <v>57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61"/>
      <c r="B52" s="1"/>
      <c r="C52" s="1"/>
      <c r="D52" s="54"/>
      <c r="E52" s="1"/>
      <c r="F52" s="59">
        <f>SUM(C13)</f>
        <v>275</v>
      </c>
      <c r="G52" s="1" t="s">
        <v>58</v>
      </c>
      <c r="H52" s="1"/>
      <c r="I52" s="1" t="s">
        <v>59</v>
      </c>
      <c r="J52" s="1">
        <f>SUM(B13)</f>
        <v>289</v>
      </c>
      <c r="K52" s="1"/>
      <c r="L52" s="1">
        <v>260</v>
      </c>
      <c r="M52" s="1" t="s">
        <v>60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6.5" thickBot="1">
      <c r="A53" s="65" t="s">
        <v>61</v>
      </c>
      <c r="B53" s="66"/>
      <c r="C53" s="1"/>
      <c r="D53" s="54"/>
      <c r="E53" s="1"/>
      <c r="F53" s="59">
        <f>SUM(C8+C12+C14)</f>
        <v>104</v>
      </c>
      <c r="G53" s="1" t="s">
        <v>60</v>
      </c>
      <c r="H53" s="1"/>
      <c r="I53" s="1" t="s">
        <v>62</v>
      </c>
      <c r="J53" s="1">
        <f>SUM(B8+B12+B14)</f>
        <v>106</v>
      </c>
      <c r="K53" s="1"/>
      <c r="L53" s="1">
        <v>31</v>
      </c>
      <c r="M53" s="1" t="s">
        <v>63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.75" thickBot="1">
      <c r="A54" s="59"/>
      <c r="B54" s="67"/>
      <c r="C54" s="68"/>
      <c r="D54" s="54"/>
      <c r="E54" s="1"/>
      <c r="F54" s="59">
        <f>SUM(C10)</f>
        <v>88</v>
      </c>
      <c r="G54" s="1" t="s">
        <v>64</v>
      </c>
      <c r="H54" s="1"/>
      <c r="I54" s="1" t="s">
        <v>65</v>
      </c>
      <c r="J54" s="1">
        <f>SUM(B10)</f>
        <v>63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.75">
      <c r="A55" s="65"/>
      <c r="B55" s="1"/>
      <c r="C55" s="69" t="s">
        <v>66</v>
      </c>
      <c r="D55" s="54"/>
      <c r="E55" s="1"/>
      <c r="F55" s="16">
        <f>SUM(C15)</f>
        <v>900</v>
      </c>
      <c r="G55" s="1" t="s">
        <v>67</v>
      </c>
      <c r="H55" s="1"/>
      <c r="I55" s="1" t="s">
        <v>68</v>
      </c>
      <c r="J55" s="1">
        <f>SUM(B15)</f>
        <v>900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6.5" thickBot="1">
      <c r="A56" s="70" t="s">
        <v>66</v>
      </c>
      <c r="B56" s="67"/>
      <c r="C56" s="71"/>
      <c r="D56" s="72"/>
      <c r="E56" s="1"/>
      <c r="F56" s="1">
        <f>SUM(F47:F55)</f>
        <v>3181</v>
      </c>
      <c r="G56" s="1" t="s">
        <v>69</v>
      </c>
      <c r="H56" s="1"/>
      <c r="I56" s="1"/>
      <c r="J56" s="1">
        <f>SUM(J48:J55)</f>
        <v>3244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.75">
      <c r="A57" s="65" t="s">
        <v>70</v>
      </c>
      <c r="B57" s="73"/>
      <c r="C57" s="74" t="s">
        <v>71</v>
      </c>
      <c r="D57" s="6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.75" thickBot="1">
      <c r="A58" s="75"/>
      <c r="B58" s="76"/>
      <c r="C58" s="67"/>
      <c r="D58" s="7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32.25">
      <c r="A59" s="77" t="s">
        <v>72</v>
      </c>
      <c r="B59" s="77"/>
      <c r="C59" s="78"/>
      <c r="D59" s="7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</sheetData>
  <printOptions/>
  <pageMargins left="0.5" right="0.35" top="0.25" bottom="0.25" header="0.5" footer="0.5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zeke</cp:lastModifiedBy>
  <cp:lastPrinted>2008-10-01T19:25:57Z</cp:lastPrinted>
  <dcterms:created xsi:type="dcterms:W3CDTF">2007-10-04T20:29:39Z</dcterms:created>
  <dcterms:modified xsi:type="dcterms:W3CDTF">2008-10-15T14:42:18Z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